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161" documentId="11_9C35C288CEE01E3AD0B29557A3F4CEEC52EEB997" xr6:coauthVersionLast="47" xr6:coauthVersionMax="47" xr10:uidLastSave="{C9BEE9BB-357E-4A1E-B06C-EA02E842FA14}"/>
  <bookViews>
    <workbookView xWindow="28680" yWindow="-120" windowWidth="29040" windowHeight="17520" xr2:uid="{00000000-000D-0000-FFFF-FFFF00000000}"/>
  </bookViews>
  <sheets>
    <sheet name="Přihláška" sheetId="1" r:id="rId1"/>
    <sheet name="Poznámky" sheetId="2" r:id="rId2"/>
    <sheet name="data" sheetId="3" r:id="rId3"/>
    <sheet name="Lis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47GtaDJ53maKwdQKjfiZYVr60yzQb0ikxtyJAonRM2c=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3" i="1"/>
  <c r="D21" i="1" l="1"/>
  <c r="J21" i="1" s="1"/>
  <c r="D22" i="1"/>
  <c r="J22" i="1" s="1"/>
  <c r="D23" i="1"/>
  <c r="J23" i="1" s="1"/>
  <c r="D24" i="1"/>
  <c r="J24" i="1" s="1"/>
  <c r="D25" i="1"/>
  <c r="J25" i="1" s="1"/>
  <c r="D26" i="1"/>
  <c r="J26" i="1" s="1"/>
  <c r="D27" i="1"/>
  <c r="J27" i="1" s="1"/>
  <c r="D28" i="1"/>
  <c r="J28" i="1" s="1"/>
  <c r="D29" i="1"/>
  <c r="J29" i="1" s="1"/>
  <c r="D20" i="1"/>
  <c r="J20" i="1" s="1"/>
  <c r="D19" i="1"/>
  <c r="J19" i="1" s="1"/>
  <c r="D18" i="1"/>
  <c r="J18" i="1" s="1"/>
  <c r="D17" i="1"/>
  <c r="J17" i="1" s="1"/>
  <c r="D16" i="1"/>
  <c r="J16" i="1" s="1"/>
  <c r="D15" i="1"/>
  <c r="J15" i="1" s="1"/>
  <c r="D14" i="1"/>
  <c r="J14" i="1" s="1"/>
  <c r="D13" i="1"/>
  <c r="J13" i="1" s="1"/>
  <c r="J30" i="1" l="1"/>
</calcChain>
</file>

<file path=xl/sharedStrings.xml><?xml version="1.0" encoding="utf-8"?>
<sst xmlns="http://schemas.openxmlformats.org/spreadsheetml/2006/main" count="80" uniqueCount="44">
  <si>
    <t>SPORTOVNÍ PES ROKU 2025 - přihláška do kategorie RALLY OBEDIENCE</t>
  </si>
  <si>
    <t>Jméno psa</t>
  </si>
  <si>
    <t>Plemeno</t>
  </si>
  <si>
    <t>Číslo zápisu</t>
  </si>
  <si>
    <t>Datum narození</t>
  </si>
  <si>
    <t>Šeltie</t>
  </si>
  <si>
    <t>Jméno majitele psa</t>
  </si>
  <si>
    <t>Členské číslo</t>
  </si>
  <si>
    <t>Jméno psovoda/ů</t>
  </si>
  <si>
    <t>Legenda</t>
  </si>
  <si>
    <t>vyplň</t>
  </si>
  <si>
    <t>nevyplňuj - vyplní se samo!!!</t>
  </si>
  <si>
    <t>vyber možnost</t>
  </si>
  <si>
    <t>Datum</t>
  </si>
  <si>
    <t>Místo</t>
  </si>
  <si>
    <t>Označení závodu</t>
  </si>
  <si>
    <t>Koeficient</t>
  </si>
  <si>
    <t>Získané body</t>
  </si>
  <si>
    <t>Pořadí</t>
  </si>
  <si>
    <t>Počet startujícíh</t>
  </si>
  <si>
    <t>Bonus za umístění</t>
  </si>
  <si>
    <t>Typ závodu, zkoušky</t>
  </si>
  <si>
    <t>Body celkem</t>
  </si>
  <si>
    <t>RO3</t>
  </si>
  <si>
    <t>Ostatní</t>
  </si>
  <si>
    <t>MR plemene/Cup</t>
  </si>
  <si>
    <t>MR všech plemen</t>
  </si>
  <si>
    <t>V případě nedostatečného počtu řádků, další vložte tak, že levým tlačítkem myši vyberete jeden či více řádků a  pravým tlačítkem vyberete možnost vložit buňky.</t>
  </si>
  <si>
    <t>SOUČET BODŮ</t>
  </si>
  <si>
    <t>Pokud si nebudete něčím jisti, vyplňte přihlášku dle svého uvážení, zašlete ji garantovi emailem a do zprávy napište, kde byla nejistota.</t>
  </si>
  <si>
    <t>Typ</t>
  </si>
  <si>
    <t>Koeficient K</t>
  </si>
  <si>
    <t>RO-Z</t>
  </si>
  <si>
    <t>RO1</t>
  </si>
  <si>
    <t>RO2</t>
  </si>
  <si>
    <t>!!!ZDE NIC NEPSAT A NIC NEMAZAT!!!</t>
  </si>
  <si>
    <t>Nevybráno</t>
  </si>
  <si>
    <t>Umístění v závodu</t>
  </si>
  <si>
    <t>Body</t>
  </si>
  <si>
    <t>MS</t>
  </si>
  <si>
    <t>Kolie dlouhosrstá</t>
  </si>
  <si>
    <t>Kolie krátkosrstá</t>
  </si>
  <si>
    <t>FCI-ROB</t>
  </si>
  <si>
    <t>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</si>
</sst>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6"/>
      <color rgb="FFFFFFFF"/>
      <name val="Arial"/>
      <family val="2"/>
      <charset val="238"/>
    </font>
    <font>
      <sz val="11"/>
      <name val="Calibri"/>
      <family val="2"/>
      <charset val="238"/>
    </font>
    <font>
      <b/>
      <sz val="14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4"/>
      <name val="Arial"/>
      <family val="2"/>
      <charset val="238"/>
    </font>
    <font>
      <sz val="12"/>
      <color theme="1"/>
      <name val="Calibri"/>
      <family val="2"/>
      <charset val="238"/>
    </font>
    <font>
      <b/>
      <sz val="11"/>
      <color theme="0"/>
      <name val="Arial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8"/>
      <color rgb="FFFF0000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/>
    <xf numFmtId="0" fontId="7" fillId="5" borderId="4" xfId="0" applyFont="1" applyFill="1" applyBorder="1" applyAlignment="1">
      <alignment horizontal="center"/>
    </xf>
    <xf numFmtId="0" fontId="6" fillId="6" borderId="8" xfId="0" applyFont="1" applyFill="1" applyBorder="1"/>
    <xf numFmtId="0" fontId="13" fillId="0" borderId="0" xfId="0" applyFont="1"/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4" xfId="0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7" fillId="0" borderId="4" xfId="0" applyFont="1" applyBorder="1"/>
    <xf numFmtId="0" fontId="7" fillId="0" borderId="1" xfId="0" applyFont="1" applyBorder="1" applyAlignment="1">
      <alignment horizontal="center"/>
    </xf>
    <xf numFmtId="0" fontId="3" fillId="0" borderId="3" xfId="0" applyFont="1" applyBorder="1"/>
    <xf numFmtId="0" fontId="7" fillId="4" borderId="1" xfId="0" applyFont="1" applyFill="1" applyBorder="1" applyAlignment="1">
      <alignment horizontal="center"/>
    </xf>
    <xf numFmtId="0" fontId="3" fillId="0" borderId="2" xfId="0" applyFont="1" applyBorder="1"/>
    <xf numFmtId="0" fontId="12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0" fillId="0" borderId="0" xfId="0"/>
    <xf numFmtId="0" fontId="6" fillId="6" borderId="6" xfId="0" applyFont="1" applyFill="1" applyBorder="1" applyAlignment="1">
      <alignment horizontal="center"/>
    </xf>
    <xf numFmtId="0" fontId="3" fillId="0" borderId="7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7" sqref="G17"/>
    </sheetView>
  </sheetViews>
  <sheetFormatPr defaultColWidth="14.42578125" defaultRowHeight="15" customHeight="1" x14ac:dyDescent="0.25"/>
  <cols>
    <col min="1" max="1" width="12.7109375" bestFit="1" customWidth="1"/>
    <col min="2" max="2" width="18.140625" customWidth="1"/>
    <col min="3" max="4" width="11.42578125" customWidth="1"/>
    <col min="5" max="5" width="9.5703125" customWidth="1"/>
    <col min="6" max="6" width="7.85546875" customWidth="1"/>
    <col min="7" max="7" width="13.42578125" customWidth="1"/>
    <col min="8" max="8" width="11.140625" customWidth="1"/>
    <col min="9" max="9" width="18.42578125" customWidth="1"/>
    <col min="10" max="10" width="16.140625" customWidth="1"/>
    <col min="11" max="16" width="9.140625" customWidth="1"/>
    <col min="17" max="17" width="3.28515625" customWidth="1"/>
    <col min="18" max="18" width="2.140625" customWidth="1"/>
    <col min="19" max="19" width="3.28515625" customWidth="1"/>
    <col min="20" max="26" width="9.140625" customWidth="1"/>
  </cols>
  <sheetData>
    <row r="1" spans="1:26" ht="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43" t="s">
        <v>0</v>
      </c>
      <c r="B2" s="31"/>
      <c r="C2" s="31"/>
      <c r="D2" s="31"/>
      <c r="E2" s="31"/>
      <c r="F2" s="31"/>
      <c r="G2" s="31"/>
      <c r="H2" s="31"/>
      <c r="I2" s="31"/>
      <c r="J2" s="2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7" t="s">
        <v>1</v>
      </c>
      <c r="B4" s="31"/>
      <c r="C4" s="29"/>
      <c r="D4" s="37" t="s">
        <v>2</v>
      </c>
      <c r="E4" s="31"/>
      <c r="F4" s="29"/>
      <c r="G4" s="37" t="s">
        <v>3</v>
      </c>
      <c r="H4" s="29"/>
      <c r="I4" s="37" t="s">
        <v>4</v>
      </c>
      <c r="J4" s="2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44"/>
      <c r="B5" s="31"/>
      <c r="C5" s="29"/>
      <c r="D5" s="45"/>
      <c r="E5" s="31"/>
      <c r="F5" s="29"/>
      <c r="G5" s="28"/>
      <c r="H5" s="29"/>
      <c r="I5" s="42"/>
      <c r="J5" s="2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7" t="s">
        <v>6</v>
      </c>
      <c r="B7" s="31"/>
      <c r="C7" s="29"/>
      <c r="D7" s="37" t="s">
        <v>7</v>
      </c>
      <c r="E7" s="31"/>
      <c r="F7" s="29"/>
      <c r="G7" s="37" t="s">
        <v>8</v>
      </c>
      <c r="H7" s="31"/>
      <c r="I7" s="31"/>
      <c r="J7" s="2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5">
      <c r="A8" s="38"/>
      <c r="B8" s="31"/>
      <c r="C8" s="29"/>
      <c r="D8" s="39"/>
      <c r="E8" s="31"/>
      <c r="F8" s="29"/>
      <c r="G8" s="40"/>
      <c r="H8" s="31"/>
      <c r="I8" s="31"/>
      <c r="J8" s="2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8.25" customHeight="1" x14ac:dyDescent="0.25">
      <c r="A9" s="5"/>
      <c r="B9" s="5"/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7" t="s">
        <v>9</v>
      </c>
      <c r="B10" s="29"/>
      <c r="C10" s="28" t="s">
        <v>10</v>
      </c>
      <c r="D10" s="29"/>
      <c r="E10" s="30" t="s">
        <v>11</v>
      </c>
      <c r="F10" s="31"/>
      <c r="G10" s="29"/>
      <c r="H10" s="41" t="s">
        <v>12</v>
      </c>
      <c r="I10" s="31"/>
      <c r="J10" s="2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6" t="s">
        <v>13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6" t="s">
        <v>20</v>
      </c>
      <c r="I12" s="6" t="s">
        <v>21</v>
      </c>
      <c r="J12" s="6" t="s">
        <v>22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7"/>
      <c r="B13" s="8"/>
      <c r="C13" s="9" t="s">
        <v>36</v>
      </c>
      <c r="D13" s="10">
        <f>VLOOKUP(C13,data!$A$4:$B$10,2,)</f>
        <v>0</v>
      </c>
      <c r="E13" s="8"/>
      <c r="F13" s="8"/>
      <c r="G13" s="8"/>
      <c r="H13" s="10">
        <f>IF(OR(ISBLANK(F13),F13&gt;3),0,VLOOKUP(F13,data!$A$12:$B$14,2,FALSE))</f>
        <v>0</v>
      </c>
      <c r="I13" s="9" t="s">
        <v>36</v>
      </c>
      <c r="J13" s="11">
        <f>((E13)*D13+(G13-F13)*5+H13)*VLOOKUP(I13,data!$A$17:$B$23,2,)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7"/>
      <c r="B14" s="8"/>
      <c r="C14" s="9" t="s">
        <v>36</v>
      </c>
      <c r="D14" s="10">
        <f>VLOOKUP(C14,data!$A$4:$B$10,2,)</f>
        <v>0</v>
      </c>
      <c r="E14" s="8"/>
      <c r="F14" s="8"/>
      <c r="G14" s="8"/>
      <c r="H14" s="10">
        <f>IF(OR(ISBLANK(F14),F14&gt;3),0,VLOOKUP(F14,data!$A$12:$B$14,2,FALSE))</f>
        <v>0</v>
      </c>
      <c r="I14" s="9" t="s">
        <v>36</v>
      </c>
      <c r="J14" s="11">
        <f>((E14)*D14+(G14-F14)*5+H14)*VLOOKUP(I14,data!$A$17:$B$23,2,)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7"/>
      <c r="B15" s="8"/>
      <c r="C15" s="9" t="s">
        <v>36</v>
      </c>
      <c r="D15" s="10">
        <f>VLOOKUP(C15,data!$A$4:$B$10,2,)</f>
        <v>0</v>
      </c>
      <c r="E15" s="12"/>
      <c r="F15" s="12"/>
      <c r="G15" s="12"/>
      <c r="H15" s="10">
        <f>IF(OR(ISBLANK(F15),F15&gt;3),0,VLOOKUP(F15,data!$A$12:$B$14,2,FALSE))</f>
        <v>0</v>
      </c>
      <c r="I15" s="9" t="s">
        <v>36</v>
      </c>
      <c r="J15" s="11">
        <f>((E15)*D15+(G15-F15)*5+H15)*VLOOKUP(I15,data!$A$17:$B$23,2,)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7"/>
      <c r="B16" s="8"/>
      <c r="C16" s="9" t="s">
        <v>36</v>
      </c>
      <c r="D16" s="10">
        <f>VLOOKUP(C16,data!$A$4:$B$10,2,)</f>
        <v>0</v>
      </c>
      <c r="E16" s="12"/>
      <c r="F16" s="12"/>
      <c r="G16" s="12"/>
      <c r="H16" s="10">
        <f>IF(OR(ISBLANK(F16),F16&gt;3),0,VLOOKUP(F16,data!$A$12:$B$14,2,FALSE))</f>
        <v>0</v>
      </c>
      <c r="I16" s="9" t="s">
        <v>36</v>
      </c>
      <c r="J16" s="11">
        <f>((E16)*D16+(G16-F16)*5+H16)*VLOOKUP(I16,data!$A$17:$B$23,2,)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7"/>
      <c r="B17" s="8"/>
      <c r="C17" s="9" t="s">
        <v>36</v>
      </c>
      <c r="D17" s="10">
        <f>VLOOKUP(C17,data!$A$4:$B$10,2,)</f>
        <v>0</v>
      </c>
      <c r="E17" s="12"/>
      <c r="F17" s="12"/>
      <c r="G17" s="12"/>
      <c r="H17" s="10">
        <f>IF(OR(ISBLANK(F17),F17&gt;3),0,VLOOKUP(F17,data!$A$12:$B$14,2,FALSE))</f>
        <v>0</v>
      </c>
      <c r="I17" s="9" t="s">
        <v>36</v>
      </c>
      <c r="J17" s="11">
        <f>((E17)*D17+(G17-F17)*5+H17)*VLOOKUP(I17,data!$A$17:$B$23,2,)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7"/>
      <c r="B18" s="8"/>
      <c r="C18" s="9" t="s">
        <v>36</v>
      </c>
      <c r="D18" s="10">
        <f>VLOOKUP(C18,data!$A$4:$B$10,2,)</f>
        <v>0</v>
      </c>
      <c r="E18" s="12"/>
      <c r="F18" s="12"/>
      <c r="G18" s="12"/>
      <c r="H18" s="10">
        <f>IF(OR(ISBLANK(F18),F18&gt;3),0,VLOOKUP(F18,data!$A$12:$B$14,2,FALSE))</f>
        <v>0</v>
      </c>
      <c r="I18" s="9" t="s">
        <v>36</v>
      </c>
      <c r="J18" s="11">
        <f>((E18)*D18+(G18-F18)*5+H18)*VLOOKUP(I18,data!$A$17:$B$23,2,)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7"/>
      <c r="B19" s="8"/>
      <c r="C19" s="9" t="s">
        <v>36</v>
      </c>
      <c r="D19" s="10">
        <f>VLOOKUP(C19,data!$A$4:$B$10,2,)</f>
        <v>0</v>
      </c>
      <c r="E19" s="12"/>
      <c r="F19" s="12"/>
      <c r="G19" s="12"/>
      <c r="H19" s="10">
        <f>IF(OR(ISBLANK(F19),F19&gt;3),0,VLOOKUP(F19,data!$A$12:$B$14,2,FALSE))</f>
        <v>0</v>
      </c>
      <c r="I19" s="9" t="s">
        <v>36</v>
      </c>
      <c r="J19" s="11">
        <f>((E19)*D19+(G19-F19)*5+H19)*VLOOKUP(I19,data!$A$17:$B$23,2,)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7"/>
      <c r="B20" s="8"/>
      <c r="C20" s="9" t="s">
        <v>36</v>
      </c>
      <c r="D20" s="10">
        <f>VLOOKUP(C20,data!$A$4:$B$10,2,)</f>
        <v>0</v>
      </c>
      <c r="E20" s="12"/>
      <c r="F20" s="12"/>
      <c r="G20" s="12"/>
      <c r="H20" s="10">
        <f>IF(OR(ISBLANK(F20),F20&gt;3),0,VLOOKUP(F20,data!$A$12:$B$14,2,FALSE))</f>
        <v>0</v>
      </c>
      <c r="I20" s="9" t="s">
        <v>36</v>
      </c>
      <c r="J20" s="11">
        <f>((E20)*D20+(G20-F20)*5+H20)*VLOOKUP(I20,data!$A$17:$B$23,2,)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7"/>
      <c r="B21" s="8"/>
      <c r="C21" s="9" t="s">
        <v>36</v>
      </c>
      <c r="D21" s="10">
        <f>VLOOKUP(C21,data!$A$4:$B$10,2,)</f>
        <v>0</v>
      </c>
      <c r="E21" s="12"/>
      <c r="F21" s="12"/>
      <c r="G21" s="12"/>
      <c r="H21" s="10">
        <f>IF(OR(ISBLANK(F21),F21&gt;3),0,VLOOKUP(F21,data!$A$12:$B$14,2,FALSE))</f>
        <v>0</v>
      </c>
      <c r="I21" s="9" t="s">
        <v>36</v>
      </c>
      <c r="J21" s="11">
        <f>((E21)*D21+(G21-F21)*5+H21)*VLOOKUP(I21,data!$A$17:$B$23,2,)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7"/>
      <c r="B22" s="8"/>
      <c r="C22" s="9" t="s">
        <v>36</v>
      </c>
      <c r="D22" s="10">
        <f>VLOOKUP(C22,data!$A$4:$B$10,2,)</f>
        <v>0</v>
      </c>
      <c r="E22" s="12"/>
      <c r="F22" s="12"/>
      <c r="G22" s="12"/>
      <c r="H22" s="10">
        <f>IF(OR(ISBLANK(F22),F22&gt;3),0,VLOOKUP(F22,data!$A$12:$B$14,2,FALSE))</f>
        <v>0</v>
      </c>
      <c r="I22" s="9" t="s">
        <v>36</v>
      </c>
      <c r="J22" s="11">
        <f>((E22)*D22+(G22-F22)*5+H22)*VLOOKUP(I22,data!$A$17:$B$23,2,)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7"/>
      <c r="B23" s="8"/>
      <c r="C23" s="9" t="s">
        <v>36</v>
      </c>
      <c r="D23" s="10">
        <f>VLOOKUP(C23,data!$A$4:$B$10,2,)</f>
        <v>0</v>
      </c>
      <c r="E23" s="12"/>
      <c r="F23" s="12"/>
      <c r="G23" s="12"/>
      <c r="H23" s="10">
        <f>IF(OR(ISBLANK(F23),F23&gt;3),0,VLOOKUP(F23,data!$A$12:$B$14,2,FALSE))</f>
        <v>0</v>
      </c>
      <c r="I23" s="9" t="s">
        <v>36</v>
      </c>
      <c r="J23" s="11">
        <f>((E23)*D23+(G23-F23)*5+H23)*VLOOKUP(I23,data!$A$17:$B$23,2,)</f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7"/>
      <c r="B24" s="8"/>
      <c r="C24" s="9" t="s">
        <v>36</v>
      </c>
      <c r="D24" s="10">
        <f>VLOOKUP(C24,data!$A$4:$B$10,2,)</f>
        <v>0</v>
      </c>
      <c r="E24" s="12"/>
      <c r="F24" s="12"/>
      <c r="G24" s="12"/>
      <c r="H24" s="10">
        <f>IF(OR(ISBLANK(F24),F24&gt;3),0,VLOOKUP(F24,data!$A$12:$B$14,2,FALSE))</f>
        <v>0</v>
      </c>
      <c r="I24" s="9" t="s">
        <v>36</v>
      </c>
      <c r="J24" s="11">
        <f>((E24)*D24+(G24-F24)*5+H24)*VLOOKUP(I24,data!$A$17:$B$23,2,)</f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7"/>
      <c r="B25" s="8"/>
      <c r="C25" s="9" t="s">
        <v>36</v>
      </c>
      <c r="D25" s="10">
        <f>VLOOKUP(C25,data!$A$4:$B$10,2,)</f>
        <v>0</v>
      </c>
      <c r="E25" s="12"/>
      <c r="F25" s="12"/>
      <c r="G25" s="12"/>
      <c r="H25" s="10">
        <f>IF(OR(ISBLANK(F25),F25&gt;3),0,VLOOKUP(F25,data!$A$12:$B$14,2,FALSE))</f>
        <v>0</v>
      </c>
      <c r="I25" s="9" t="s">
        <v>36</v>
      </c>
      <c r="J25" s="11">
        <f>((E25)*D25+(G25-F25)*5+H25)*VLOOKUP(I25,data!$A$17:$B$23,2,)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7"/>
      <c r="B26" s="8"/>
      <c r="C26" s="9" t="s">
        <v>36</v>
      </c>
      <c r="D26" s="10">
        <f>VLOOKUP(C26,data!$A$4:$B$10,2,)</f>
        <v>0</v>
      </c>
      <c r="E26" s="12"/>
      <c r="F26" s="12"/>
      <c r="G26" s="12"/>
      <c r="H26" s="10">
        <f>IF(OR(ISBLANK(F26),F26&gt;3),0,VLOOKUP(F26,data!$A$12:$B$14,2,FALSE))</f>
        <v>0</v>
      </c>
      <c r="I26" s="9" t="s">
        <v>36</v>
      </c>
      <c r="J26" s="11">
        <f>((E26)*D26+(G26-F26)*5+H26)*VLOOKUP(I26,data!$A$17:$B$23,2,)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"/>
      <c r="B27" s="8"/>
      <c r="C27" s="9" t="s">
        <v>36</v>
      </c>
      <c r="D27" s="10">
        <f>VLOOKUP(C27,data!$A$4:$B$10,2,)</f>
        <v>0</v>
      </c>
      <c r="E27" s="12"/>
      <c r="F27" s="12"/>
      <c r="G27" s="12"/>
      <c r="H27" s="10">
        <f>IF(OR(ISBLANK(F27),F27&gt;3),0,VLOOKUP(F27,data!$A$12:$B$14,2,FALSE))</f>
        <v>0</v>
      </c>
      <c r="I27" s="9" t="s">
        <v>36</v>
      </c>
      <c r="J27" s="11">
        <f>((E27)*D27+(G27-F27)*5+H27)*VLOOKUP(I27,data!$A$17:$B$23,2,)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7"/>
      <c r="B28" s="8"/>
      <c r="C28" s="9" t="s">
        <v>36</v>
      </c>
      <c r="D28" s="10">
        <f>VLOOKUP(C28,data!$A$4:$B$10,2,)</f>
        <v>0</v>
      </c>
      <c r="E28" s="12"/>
      <c r="F28" s="12"/>
      <c r="G28" s="12"/>
      <c r="H28" s="10">
        <f>IF(OR(ISBLANK(F28),F28&gt;3),0,VLOOKUP(F28,data!$A$12:$B$14,2,FALSE))</f>
        <v>0</v>
      </c>
      <c r="I28" s="9" t="s">
        <v>36</v>
      </c>
      <c r="J28" s="11">
        <f>((E28)*D28+(G28-F28)*5+H28)*VLOOKUP(I28,data!$A$17:$B$23,2,)</f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7"/>
      <c r="B29" s="8"/>
      <c r="C29" s="9" t="s">
        <v>36</v>
      </c>
      <c r="D29" s="10">
        <f>VLOOKUP(C29,data!$A$4:$B$10,2,)</f>
        <v>0</v>
      </c>
      <c r="E29" s="12"/>
      <c r="F29" s="12"/>
      <c r="G29" s="12"/>
      <c r="H29" s="10">
        <f>IF(OR(ISBLANK(F29),F29&gt;3),0,VLOOKUP(F29,data!$A$12:$B$14,2,FALSE))</f>
        <v>0</v>
      </c>
      <c r="I29" s="9" t="s">
        <v>36</v>
      </c>
      <c r="J29" s="11">
        <f>((E29)*D29+(G29-F29)*5+H29)*VLOOKUP(I29,data!$A$17:$B$23,2,)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5">
      <c r="A30" s="32" t="s">
        <v>27</v>
      </c>
      <c r="B30" s="33"/>
      <c r="C30" s="33"/>
      <c r="D30" s="33"/>
      <c r="E30" s="33"/>
      <c r="F30" s="1"/>
      <c r="G30" s="1"/>
      <c r="H30" s="35" t="s">
        <v>28</v>
      </c>
      <c r="I30" s="36"/>
      <c r="J30" s="13">
        <f>SUM(J13:J29)</f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34"/>
      <c r="B31" s="34"/>
      <c r="C31" s="34"/>
      <c r="D31" s="34"/>
      <c r="E31" s="3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4"/>
      <c r="B32" s="34"/>
      <c r="C32" s="34"/>
      <c r="D32" s="34"/>
      <c r="E32" s="3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G5:H5"/>
    <mergeCell ref="I5:J5"/>
    <mergeCell ref="A2:J2"/>
    <mergeCell ref="A4:C4"/>
    <mergeCell ref="D4:F4"/>
    <mergeCell ref="G4:H4"/>
    <mergeCell ref="I4:J4"/>
    <mergeCell ref="A5:C5"/>
    <mergeCell ref="D5:F5"/>
    <mergeCell ref="C10:D10"/>
    <mergeCell ref="E10:G10"/>
    <mergeCell ref="A30:E32"/>
    <mergeCell ref="H30:I30"/>
    <mergeCell ref="A7:C7"/>
    <mergeCell ref="D7:F7"/>
    <mergeCell ref="G7:J7"/>
    <mergeCell ref="A8:C8"/>
    <mergeCell ref="D8:F8"/>
    <mergeCell ref="G8:J8"/>
    <mergeCell ref="A10:B10"/>
    <mergeCell ref="H10:J10"/>
  </mergeCells>
  <pageMargins left="0.7" right="0.7" top="0.78740157499999996" bottom="0.78740157499999996" header="0" footer="0"/>
  <pageSetup paperSize="9" orientation="landscape"/>
  <headerFooter>
    <oddHeader>&amp;C00-045Klub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data!$A$4:$A$9</xm:f>
          </x14:formula1>
          <xm:sqref>C13:C29</xm:sqref>
        </x14:dataValidation>
        <x14:dataValidation type="list" allowBlank="1" showErrorMessage="1" xr:uid="{00000000-0002-0000-0000-000001000000}">
          <x14:formula1>
            <xm:f>data!$A$17:$A$22</xm:f>
          </x14:formula1>
          <xm:sqref>I13</xm:sqref>
        </x14:dataValidation>
        <x14:dataValidation type="list" allowBlank="1" showErrorMessage="1" xr:uid="{00000000-0002-0000-0000-000002000000}">
          <x14:formula1>
            <xm:f>data!$A$25:$A$28</xm:f>
          </x14:formula1>
          <xm:sqref>D5</xm:sqref>
        </x14:dataValidation>
        <x14:dataValidation type="list" allowBlank="1" showErrorMessage="1" xr:uid="{00000000-0002-0000-0000-000003000000}">
          <x14:formula1>
            <xm:f>data!$A$17:$A$23</xm:f>
          </x14:formula1>
          <xm:sqref>I14:I29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14" t="s">
        <v>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1001"/>
  <sheetViews>
    <sheetView workbookViewId="0">
      <selection activeCell="A11" sqref="A11:XFD11"/>
    </sheetView>
  </sheetViews>
  <sheetFormatPr defaultColWidth="14.42578125" defaultRowHeight="15" customHeight="1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26" width="8.7109375" customWidth="1"/>
  </cols>
  <sheetData>
    <row r="3" spans="1:5" ht="15.75" x14ac:dyDescent="0.25">
      <c r="A3" s="15" t="s">
        <v>30</v>
      </c>
      <c r="B3" s="15" t="s">
        <v>31</v>
      </c>
    </row>
    <row r="4" spans="1:5" ht="15.75" x14ac:dyDescent="0.25">
      <c r="A4" s="16" t="s">
        <v>32</v>
      </c>
      <c r="B4" s="17">
        <v>1</v>
      </c>
    </row>
    <row r="5" spans="1:5" ht="15.75" x14ac:dyDescent="0.25">
      <c r="A5" s="16" t="s">
        <v>33</v>
      </c>
      <c r="B5" s="17">
        <v>1.5</v>
      </c>
    </row>
    <row r="6" spans="1:5" ht="23.25" x14ac:dyDescent="0.35">
      <c r="A6" s="16" t="s">
        <v>34</v>
      </c>
      <c r="B6" s="17">
        <v>2</v>
      </c>
      <c r="D6" s="18" t="s">
        <v>35</v>
      </c>
      <c r="E6" s="18"/>
    </row>
    <row r="7" spans="1:5" ht="15.75" x14ac:dyDescent="0.25">
      <c r="A7" s="25" t="s">
        <v>23</v>
      </c>
      <c r="B7" s="17">
        <v>2.5</v>
      </c>
    </row>
    <row r="8" spans="1:5" ht="15.75" x14ac:dyDescent="0.25">
      <c r="A8" s="26" t="s">
        <v>42</v>
      </c>
      <c r="B8" s="24">
        <v>3</v>
      </c>
    </row>
    <row r="9" spans="1:5" ht="15.75" x14ac:dyDescent="0.25">
      <c r="A9" s="19" t="s">
        <v>36</v>
      </c>
      <c r="B9" s="17"/>
    </row>
    <row r="10" spans="1:5" ht="15.75" x14ac:dyDescent="0.25">
      <c r="A10" s="19"/>
      <c r="B10" s="20"/>
    </row>
    <row r="11" spans="1:5" ht="15.75" x14ac:dyDescent="0.25">
      <c r="A11" s="15" t="s">
        <v>37</v>
      </c>
      <c r="B11" s="15" t="s">
        <v>38</v>
      </c>
    </row>
    <row r="12" spans="1:5" ht="15.75" x14ac:dyDescent="0.25">
      <c r="A12" s="21">
        <v>1</v>
      </c>
      <c r="B12" s="17">
        <v>15</v>
      </c>
    </row>
    <row r="13" spans="1:5" ht="15.75" x14ac:dyDescent="0.25">
      <c r="A13" s="21">
        <v>2</v>
      </c>
      <c r="B13" s="17">
        <v>10</v>
      </c>
    </row>
    <row r="14" spans="1:5" ht="15.75" x14ac:dyDescent="0.25">
      <c r="A14" s="21">
        <v>3</v>
      </c>
      <c r="B14" s="17">
        <v>5</v>
      </c>
    </row>
    <row r="15" spans="1:5" ht="15.75" x14ac:dyDescent="0.25">
      <c r="A15" s="22"/>
      <c r="B15" s="20"/>
    </row>
    <row r="17" spans="1:2" ht="15.75" x14ac:dyDescent="0.25">
      <c r="A17" s="23" t="s">
        <v>24</v>
      </c>
      <c r="B17" s="17">
        <v>1</v>
      </c>
    </row>
    <row r="18" spans="1:2" ht="15.75" x14ac:dyDescent="0.25">
      <c r="A18" s="23" t="s">
        <v>25</v>
      </c>
      <c r="B18" s="17">
        <v>1.5</v>
      </c>
    </row>
    <row r="19" spans="1:2" ht="15.75" x14ac:dyDescent="0.25">
      <c r="A19" s="23" t="s">
        <v>26</v>
      </c>
      <c r="B19" s="17">
        <v>2</v>
      </c>
    </row>
    <row r="20" spans="1:2" ht="15.75" x14ac:dyDescent="0.25">
      <c r="A20" s="27" t="s">
        <v>43</v>
      </c>
      <c r="B20" s="17">
        <v>2.5</v>
      </c>
    </row>
    <row r="21" spans="1:2" ht="15.75" x14ac:dyDescent="0.25">
      <c r="A21" s="23" t="s">
        <v>39</v>
      </c>
      <c r="B21" s="17">
        <v>3</v>
      </c>
    </row>
    <row r="22" spans="1:2" ht="15.75" customHeight="1" x14ac:dyDescent="0.25">
      <c r="A22" s="19" t="s">
        <v>36</v>
      </c>
      <c r="B22" s="17"/>
    </row>
    <row r="23" spans="1:2" ht="15.75" customHeight="1" x14ac:dyDescent="0.25">
      <c r="A23" s="19"/>
      <c r="B23" s="20"/>
    </row>
    <row r="24" spans="1:2" ht="15.75" customHeight="1" x14ac:dyDescent="0.25"/>
    <row r="25" spans="1:2" ht="15.75" customHeight="1" x14ac:dyDescent="0.25">
      <c r="A25" s="14" t="s">
        <v>40</v>
      </c>
    </row>
    <row r="26" spans="1:2" ht="15.75" customHeight="1" x14ac:dyDescent="0.25">
      <c r="A26" s="14" t="s">
        <v>41</v>
      </c>
    </row>
    <row r="27" spans="1:2" ht="15.75" customHeight="1" x14ac:dyDescent="0.25">
      <c r="A27" s="14" t="s">
        <v>5</v>
      </c>
    </row>
    <row r="28" spans="1:2" ht="15.75" customHeight="1" x14ac:dyDescent="0.25">
      <c r="A28" s="14" t="s">
        <v>36</v>
      </c>
    </row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8740157499999996" bottom="0.78740157499999996" header="0" footer="0"/>
  <pageSetup orientation="landscape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2024-10-31T07:07:09Z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c700e4c3-fe52-4290-9d5e-6003a61cbd22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2026-02-02T10:38:41Z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e1056405-14b8-4bc4-9a7a-3b060f45f3a9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