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SPR/"/>
    </mc:Choice>
  </mc:AlternateContent>
  <xr:revisionPtr revIDLastSave="6" documentId="8_{96415267-7B3F-4D79-B7D0-35EA782121F5}" xr6:coauthVersionLast="47" xr6:coauthVersionMax="47" xr10:uidLastSave="{66EB4BF3-A27B-4765-917F-FF7716C067B7}"/>
  <bookViews>
    <workbookView xWindow="28680" yWindow="-120" windowWidth="29040" windowHeight="17520" xr2:uid="{00000000-000D-0000-FFFF-FFFF00000000}"/>
  </bookViews>
  <sheets>
    <sheet name="Přihláška" sheetId="1" r:id="rId1"/>
    <sheet name="Poznámky" sheetId="2" r:id="rId2"/>
    <sheet name="data" sheetId="4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3" i="1"/>
  <c r="E16" i="1" l="1"/>
  <c r="L16" i="1" s="1"/>
  <c r="E17" i="1"/>
  <c r="L17" i="1" s="1"/>
  <c r="E18" i="1"/>
  <c r="L18" i="1" s="1"/>
  <c r="E19" i="1"/>
  <c r="L19" i="1" s="1"/>
  <c r="E20" i="1"/>
  <c r="L20" i="1" s="1"/>
  <c r="E21" i="1"/>
  <c r="L21" i="1" s="1"/>
  <c r="E22" i="1"/>
  <c r="L22" i="1" s="1"/>
  <c r="E23" i="1"/>
  <c r="L23" i="1" s="1"/>
  <c r="E24" i="1"/>
  <c r="L24" i="1" s="1"/>
  <c r="E25" i="1"/>
  <c r="L25" i="1" s="1"/>
  <c r="E26" i="1"/>
  <c r="L26" i="1" s="1"/>
  <c r="E27" i="1"/>
  <c r="L27" i="1" s="1"/>
  <c r="E14" i="1"/>
  <c r="L14" i="1" s="1"/>
  <c r="E15" i="1"/>
  <c r="L15" i="1" s="1"/>
  <c r="E13" i="1"/>
  <c r="L13" i="1" s="1"/>
  <c r="L28" i="1" l="1"/>
</calcChain>
</file>

<file path=xl/sharedStrings.xml><?xml version="1.0" encoding="utf-8"?>
<sst xmlns="http://schemas.openxmlformats.org/spreadsheetml/2006/main" count="102" uniqueCount="51">
  <si>
    <t>Datum</t>
  </si>
  <si>
    <t>Pořadí</t>
  </si>
  <si>
    <t>Počet startujícíh</t>
  </si>
  <si>
    <t>Bonus za umístění</t>
  </si>
  <si>
    <t>Typ</t>
  </si>
  <si>
    <t>Koeficient K</t>
  </si>
  <si>
    <t>Umístění v závodu</t>
  </si>
  <si>
    <t>Body</t>
  </si>
  <si>
    <t>MS</t>
  </si>
  <si>
    <t>Body celkem</t>
  </si>
  <si>
    <t>Jméno psa</t>
  </si>
  <si>
    <t>Plemeno</t>
  </si>
  <si>
    <t>Číslo zápisu</t>
  </si>
  <si>
    <t>Jméno majitele psa</t>
  </si>
  <si>
    <t>Členské číslo</t>
  </si>
  <si>
    <t>Legenda</t>
  </si>
  <si>
    <t>Jméno psovoda/ů</t>
  </si>
  <si>
    <t>Kolie dlouhosrstá</t>
  </si>
  <si>
    <t>Kolie krátkosrstá</t>
  </si>
  <si>
    <t>Šeltie</t>
  </si>
  <si>
    <t>Nevybráno</t>
  </si>
  <si>
    <t>V případě nedostatečného počtu řádků, další vložte tak, že levým tlačítkem myši vyberete jeden či více řádků a  pravým tlačítkem vyberete možnost vložit buňky.</t>
  </si>
  <si>
    <t>nevyplňuj - vyplní se samo!!!</t>
  </si>
  <si>
    <t>!!!ZDE NIC NEPSAT A NIC NEMAZAT!!!</t>
  </si>
  <si>
    <t>Získané body</t>
  </si>
  <si>
    <t>MR plemene/Cup</t>
  </si>
  <si>
    <t>MR všech plemen</t>
  </si>
  <si>
    <t>nad 100b</t>
  </si>
  <si>
    <t>do 100b</t>
  </si>
  <si>
    <t>Bez stupně zkoušky</t>
  </si>
  <si>
    <t>Zkoušky 1. úrovně</t>
  </si>
  <si>
    <t>Zkoušky 2. úrovně</t>
  </si>
  <si>
    <t>Zkoušky 3. úrovně</t>
  </si>
  <si>
    <t>vyber možnost</t>
  </si>
  <si>
    <t>Název zkoušky</t>
  </si>
  <si>
    <t>SOUČET BODŮ</t>
  </si>
  <si>
    <t>Nemistrovský závod</t>
  </si>
  <si>
    <t>Závod bez stupně</t>
  </si>
  <si>
    <t>Závod dle 1.stupně</t>
  </si>
  <si>
    <t>Závod dle 3.stupně</t>
  </si>
  <si>
    <t>Závod del 2. stupně</t>
  </si>
  <si>
    <t>vyplň</t>
  </si>
  <si>
    <t>Maximální body</t>
  </si>
  <si>
    <t>Úroveň zkoušky/závodu</t>
  </si>
  <si>
    <t>Místo konání</t>
  </si>
  <si>
    <t xml:space="preserve">Datum narození </t>
  </si>
  <si>
    <t>Koef.</t>
  </si>
  <si>
    <t>Kolonka "Typ závodu, zkoušky" musí být vybrána vždy! Klasické zkoušky spadají pod "Ostatní"</t>
  </si>
  <si>
    <t>Pokud si nebudete něčím jisti, vyplňte přihlášku dle svého uvážení, zašlete ji garantovi emailem a do zprávy napište, kde byla nejistota.</t>
  </si>
  <si>
    <t>Typ závodu, zkoušky</t>
  </si>
  <si>
    <t>SPORTOVNÍ PES ROKU 2025 - přihláška do kategorie ZÁCHRANÁŘSKÝ VÝCVIK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</si>
</sst>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rgb="FF0070C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14" fontId="5" fillId="0" borderId="1" xfId="0" applyNumberFormat="1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6" fillId="2" borderId="6" xfId="0" applyFont="1" applyFill="1" applyBorder="1" applyProtection="1">
      <protection hidden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 applyProtection="1">
      <alignment horizontal="center"/>
      <protection locked="0" hidden="1"/>
    </xf>
    <xf numFmtId="0" fontId="5" fillId="4" borderId="1" xfId="0" applyFont="1" applyFill="1" applyBorder="1" applyAlignment="1" applyProtection="1">
      <alignment horizontal="center"/>
      <protection locked="0" hidden="1"/>
    </xf>
    <xf numFmtId="0" fontId="0" fillId="0" borderId="1" xfId="0" applyBorder="1" applyProtection="1">
      <protection locked="0" hidden="1"/>
    </xf>
    <xf numFmtId="0" fontId="4" fillId="5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5" fillId="4" borderId="1" xfId="0" applyFont="1" applyFill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11" fillId="5" borderId="2" xfId="0" applyFont="1" applyFill="1" applyBorder="1" applyAlignment="1" applyProtection="1">
      <alignment horizontal="center" vertical="center"/>
      <protection locked="0" hidden="1"/>
    </xf>
    <xf numFmtId="0" fontId="11" fillId="5" borderId="3" xfId="0" applyFont="1" applyFill="1" applyBorder="1" applyAlignment="1" applyProtection="1">
      <alignment horizontal="center" vertical="center"/>
      <protection locked="0" hidden="1"/>
    </xf>
    <xf numFmtId="0" fontId="11" fillId="5" borderId="4" xfId="0" applyFont="1" applyFill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7" fillId="0" borderId="3" xfId="0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/>
      <protection locked="0" hidden="1"/>
    </xf>
    <xf numFmtId="0" fontId="4" fillId="0" borderId="3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horizontal="left" vertical="center" wrapText="1"/>
      <protection locked="0" hidden="1"/>
    </xf>
    <xf numFmtId="0" fontId="5" fillId="3" borderId="1" xfId="0" applyFont="1" applyFill="1" applyBorder="1" applyAlignment="1" applyProtection="1">
      <alignment horizontal="center"/>
      <protection locked="0" hidden="1"/>
    </xf>
    <xf numFmtId="0" fontId="0" fillId="4" borderId="2" xfId="0" applyFill="1" applyBorder="1" applyAlignment="1" applyProtection="1">
      <alignment horizontal="center"/>
      <protection locked="0" hidden="1"/>
    </xf>
    <xf numFmtId="0" fontId="0" fillId="4" borderId="4" xfId="0" applyFill="1" applyBorder="1" applyAlignment="1" applyProtection="1">
      <alignment horizont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2.5703125" style="6" customWidth="1"/>
    <col min="2" max="2" width="16.85546875" style="6" customWidth="1"/>
    <col min="3" max="3" width="10.42578125" style="6" customWidth="1"/>
    <col min="4" max="4" width="16.7109375" style="6" customWidth="1"/>
    <col min="5" max="5" width="7.140625" style="7" customWidth="1"/>
    <col min="6" max="6" width="10.7109375" style="7" customWidth="1"/>
    <col min="7" max="7" width="9.5703125" style="6" customWidth="1"/>
    <col min="8" max="8" width="7.28515625" style="6" customWidth="1"/>
    <col min="9" max="9" width="10.28515625" style="6" customWidth="1"/>
    <col min="10" max="10" width="11.140625" style="7" customWidth="1"/>
    <col min="11" max="11" width="17.7109375" style="6" customWidth="1"/>
    <col min="12" max="12" width="11.140625" style="7" customWidth="1"/>
    <col min="13" max="16384" width="9.140625" style="6"/>
  </cols>
  <sheetData>
    <row r="1" spans="1:12" ht="6.75" customHeight="1" x14ac:dyDescent="0.25"/>
    <row r="2" spans="1:12" ht="22.5" customHeight="1" x14ac:dyDescent="0.25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0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5">
      <c r="A4" s="31" t="s">
        <v>10</v>
      </c>
      <c r="B4" s="31"/>
      <c r="C4" s="31"/>
      <c r="D4" s="31"/>
      <c r="E4" s="31" t="s">
        <v>11</v>
      </c>
      <c r="F4" s="31"/>
      <c r="G4" s="31"/>
      <c r="H4" s="31"/>
      <c r="I4" s="31" t="s">
        <v>12</v>
      </c>
      <c r="J4" s="31"/>
      <c r="K4" s="31" t="s">
        <v>45</v>
      </c>
      <c r="L4" s="31"/>
    </row>
    <row r="5" spans="1:12" ht="18" customHeight="1" x14ac:dyDescent="0.25">
      <c r="A5" s="23"/>
      <c r="B5" s="23"/>
      <c r="C5" s="23"/>
      <c r="D5" s="23"/>
      <c r="E5" s="24" t="s">
        <v>20</v>
      </c>
      <c r="F5" s="24"/>
      <c r="G5" s="24"/>
      <c r="H5" s="24"/>
      <c r="I5" s="25"/>
      <c r="J5" s="25"/>
      <c r="K5" s="26"/>
      <c r="L5" s="27"/>
    </row>
    <row r="6" spans="1:12" ht="11.2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31" t="s">
        <v>13</v>
      </c>
      <c r="B7" s="31"/>
      <c r="C7" s="31"/>
      <c r="D7" s="31"/>
      <c r="E7" s="31" t="s">
        <v>14</v>
      </c>
      <c r="F7" s="31"/>
      <c r="G7" s="31"/>
      <c r="H7" s="31"/>
      <c r="I7" s="35" t="s">
        <v>16</v>
      </c>
      <c r="J7" s="36"/>
      <c r="K7" s="36"/>
      <c r="L7" s="37"/>
    </row>
    <row r="8" spans="1:12" ht="20.25" customHeight="1" x14ac:dyDescent="0.25">
      <c r="A8" s="38"/>
      <c r="B8" s="38"/>
      <c r="C8" s="38"/>
      <c r="D8" s="38"/>
      <c r="E8" s="39"/>
      <c r="F8" s="39"/>
      <c r="G8" s="39"/>
      <c r="H8" s="39"/>
      <c r="I8" s="32"/>
      <c r="J8" s="33"/>
      <c r="K8" s="33"/>
      <c r="L8" s="34"/>
    </row>
    <row r="9" spans="1:12" ht="8.25" customHeight="1" x14ac:dyDescent="0.25">
      <c r="E9" s="6"/>
      <c r="F9" s="6"/>
      <c r="J9" s="6"/>
      <c r="L9" s="6"/>
    </row>
    <row r="10" spans="1:12" x14ac:dyDescent="0.25">
      <c r="A10" s="31" t="s">
        <v>15</v>
      </c>
      <c r="B10" s="31"/>
      <c r="C10" s="19"/>
      <c r="D10" s="25" t="s">
        <v>41</v>
      </c>
      <c r="E10" s="25"/>
      <c r="F10" s="13"/>
      <c r="G10" s="44" t="s">
        <v>22</v>
      </c>
      <c r="H10" s="44"/>
      <c r="I10" s="44"/>
      <c r="J10" s="21"/>
      <c r="K10" s="45" t="s">
        <v>33</v>
      </c>
      <c r="L10" s="46"/>
    </row>
    <row r="11" spans="1:12" ht="14.25" customHeight="1" x14ac:dyDescent="0.25">
      <c r="E11" s="6"/>
      <c r="F11" s="6"/>
      <c r="J11" s="6"/>
      <c r="L11" s="6"/>
    </row>
    <row r="12" spans="1:12" ht="28.5" customHeight="1" x14ac:dyDescent="0.25">
      <c r="A12" s="22" t="s">
        <v>0</v>
      </c>
      <c r="B12" s="22" t="s">
        <v>44</v>
      </c>
      <c r="C12" s="22" t="s">
        <v>34</v>
      </c>
      <c r="D12" s="22" t="s">
        <v>43</v>
      </c>
      <c r="E12" s="22" t="s">
        <v>46</v>
      </c>
      <c r="F12" s="22" t="s">
        <v>42</v>
      </c>
      <c r="G12" s="22" t="s">
        <v>24</v>
      </c>
      <c r="H12" s="22" t="s">
        <v>1</v>
      </c>
      <c r="I12" s="22" t="s">
        <v>2</v>
      </c>
      <c r="J12" s="22" t="s">
        <v>3</v>
      </c>
      <c r="K12" s="22" t="s">
        <v>49</v>
      </c>
      <c r="L12" s="22" t="s">
        <v>9</v>
      </c>
    </row>
    <row r="13" spans="1:12" x14ac:dyDescent="0.25">
      <c r="A13" s="12"/>
      <c r="B13" s="13"/>
      <c r="C13" s="13"/>
      <c r="D13" s="20" t="s">
        <v>20</v>
      </c>
      <c r="E13" s="10">
        <f>VLOOKUP(D13,data!$A$4:$B$13,2,)</f>
        <v>0</v>
      </c>
      <c r="F13" s="20" t="s">
        <v>20</v>
      </c>
      <c r="G13" s="13"/>
      <c r="H13" s="13"/>
      <c r="I13" s="13"/>
      <c r="J13" s="10">
        <f>IF(H13&gt;3,0,IF(OR(D13=data!$A$8,D13=data!$A$9,D13=data!$A$10,D13=data!$A$11,),VLOOKUP(H13,IF(F13=data!A16,data!$A$20:$B$22,data!$A$25:$B$27),2,),0))</f>
        <v>0</v>
      </c>
      <c r="K13" s="20" t="s">
        <v>20</v>
      </c>
      <c r="L13" s="11">
        <f>(G13*E13+(I13-H13)*5+J13)*VLOOKUP(K13,data!$A$30:$B$34,2,)</f>
        <v>0</v>
      </c>
    </row>
    <row r="14" spans="1:12" x14ac:dyDescent="0.25">
      <c r="A14" s="12"/>
      <c r="B14" s="13"/>
      <c r="C14" s="13"/>
      <c r="D14" s="20" t="s">
        <v>20</v>
      </c>
      <c r="E14" s="10">
        <f>VLOOKUP(D14,data!$A$4:$B$13,2,)</f>
        <v>0</v>
      </c>
      <c r="F14" s="20" t="s">
        <v>20</v>
      </c>
      <c r="G14" s="13"/>
      <c r="H14" s="13"/>
      <c r="I14" s="13"/>
      <c r="J14" s="10">
        <f>IF(H14&gt;3,0,IF(OR(D14=data!$A$8,D14=data!$A$9,D14=data!$A$10,D14=data!$A$11,),VLOOKUP(H14,IF(F14=data!A17,data!$A$20:$B$22,data!$A$25:$B$27),2,),0))</f>
        <v>0</v>
      </c>
      <c r="K14" s="20" t="s">
        <v>20</v>
      </c>
      <c r="L14" s="11">
        <f>(G14*E14+(I14-H14)*5+J14)*VLOOKUP(K14,data!$A$30:$B$34,2,)</f>
        <v>0</v>
      </c>
    </row>
    <row r="15" spans="1:12" x14ac:dyDescent="0.25">
      <c r="A15" s="12"/>
      <c r="B15" s="13"/>
      <c r="C15" s="13"/>
      <c r="D15" s="20" t="s">
        <v>20</v>
      </c>
      <c r="E15" s="10">
        <f>VLOOKUP(D15,data!$A$4:$B$13,2,)</f>
        <v>0</v>
      </c>
      <c r="F15" s="20" t="s">
        <v>20</v>
      </c>
      <c r="G15" s="13"/>
      <c r="H15" s="13"/>
      <c r="I15" s="13"/>
      <c r="J15" s="10">
        <f>IF(H15&gt;3,0,IF(OR(D15=data!$A$8,D15=data!$A$9,D15=data!$A$10,D15=data!$A$11,),VLOOKUP(H15,IF(F15=data!A18,data!$A$20:$B$22,data!$A$25:$B$27),2,),0))</f>
        <v>0</v>
      </c>
      <c r="K15" s="20" t="s">
        <v>20</v>
      </c>
      <c r="L15" s="11">
        <f>(G15*E15+(I15-H15)*5+J15)*VLOOKUP(K15,data!$A$30:$B$34,2,)</f>
        <v>0</v>
      </c>
    </row>
    <row r="16" spans="1:12" x14ac:dyDescent="0.25">
      <c r="A16" s="12"/>
      <c r="B16" s="13"/>
      <c r="C16" s="13"/>
      <c r="D16" s="20" t="s">
        <v>20</v>
      </c>
      <c r="E16" s="10">
        <f>VLOOKUP(D16,data!$A$4:$B$13,2,)</f>
        <v>0</v>
      </c>
      <c r="F16" s="20" t="s">
        <v>20</v>
      </c>
      <c r="G16" s="13"/>
      <c r="H16" s="13"/>
      <c r="I16" s="13"/>
      <c r="J16" s="10">
        <f>IF(H16&gt;3,0,IF(OR(D16=data!$A$8,D16=data!$A$9,D16=data!$A$10,D16=data!$A$11,),VLOOKUP(H16,IF(F16=data!A19,data!$A$20:$B$22,data!$A$25:$B$27),2,),0))</f>
        <v>0</v>
      </c>
      <c r="K16" s="20" t="s">
        <v>20</v>
      </c>
      <c r="L16" s="11">
        <f>(G16*E16+(I16-H16)*5+J16)*VLOOKUP(K16,data!$A$30:$B$34,2,)</f>
        <v>0</v>
      </c>
    </row>
    <row r="17" spans="1:12" x14ac:dyDescent="0.25">
      <c r="A17" s="12"/>
      <c r="B17" s="13"/>
      <c r="C17" s="13"/>
      <c r="D17" s="20" t="s">
        <v>20</v>
      </c>
      <c r="E17" s="10">
        <f>VLOOKUP(D17,data!$A$4:$B$13,2,)</f>
        <v>0</v>
      </c>
      <c r="F17" s="20" t="s">
        <v>20</v>
      </c>
      <c r="G17" s="13"/>
      <c r="H17" s="13"/>
      <c r="I17" s="13"/>
      <c r="J17" s="10">
        <f>IF(H17&gt;3,0,IF(OR(D17=data!$A$8,D17=data!$A$9,D17=data!$A$10,D17=data!$A$11,),VLOOKUP(H17,IF(F17=data!A20,data!$A$20:$B$22,data!$A$25:$B$27),2,),0))</f>
        <v>0</v>
      </c>
      <c r="K17" s="20" t="s">
        <v>20</v>
      </c>
      <c r="L17" s="11">
        <f>(G17*E17+(I17-H17)*5+J17)*VLOOKUP(K17,data!$A$30:$B$34,2,)</f>
        <v>0</v>
      </c>
    </row>
    <row r="18" spans="1:12" x14ac:dyDescent="0.25">
      <c r="A18" s="12"/>
      <c r="B18" s="13"/>
      <c r="C18" s="13"/>
      <c r="D18" s="20" t="s">
        <v>20</v>
      </c>
      <c r="E18" s="10">
        <f>VLOOKUP(D18,data!$A$4:$B$13,2,)</f>
        <v>0</v>
      </c>
      <c r="F18" s="20" t="s">
        <v>20</v>
      </c>
      <c r="G18" s="13"/>
      <c r="H18" s="13"/>
      <c r="I18" s="13"/>
      <c r="J18" s="10">
        <f>IF(H18&gt;3,0,IF(OR(D18=data!$A$8,D18=data!$A$9,D18=data!$A$10,D18=data!$A$11,),VLOOKUP(H18,IF(F18=data!A21,data!$A$20:$B$22,data!$A$25:$B$27),2,),0))</f>
        <v>0</v>
      </c>
      <c r="K18" s="20" t="s">
        <v>20</v>
      </c>
      <c r="L18" s="11">
        <f>(G18*E18+(I18-H18)*5+J18)*VLOOKUP(K18,data!$A$30:$B$34,2,)</f>
        <v>0</v>
      </c>
    </row>
    <row r="19" spans="1:12" x14ac:dyDescent="0.25">
      <c r="A19" s="12"/>
      <c r="B19" s="13"/>
      <c r="C19" s="13"/>
      <c r="D19" s="20" t="s">
        <v>20</v>
      </c>
      <c r="E19" s="10">
        <f>VLOOKUP(D19,data!$A$4:$B$13,2,)</f>
        <v>0</v>
      </c>
      <c r="F19" s="20" t="s">
        <v>20</v>
      </c>
      <c r="G19" s="13"/>
      <c r="H19" s="13"/>
      <c r="I19" s="13"/>
      <c r="J19" s="10">
        <f>IF(H19&gt;3,0,IF(OR(D19=data!$A$8,D19=data!$A$9,D19=data!$A$10,D19=data!$A$11,),VLOOKUP(H19,IF(F19=data!A22,data!$A$20:$B$22,data!$A$25:$B$27),2,),0))</f>
        <v>0</v>
      </c>
      <c r="K19" s="20" t="s">
        <v>20</v>
      </c>
      <c r="L19" s="11">
        <f>(G19*E19+(I19-H19)*5+J19)*VLOOKUP(K19,data!$A$30:$B$34,2,)</f>
        <v>0</v>
      </c>
    </row>
    <row r="20" spans="1:12" x14ac:dyDescent="0.25">
      <c r="A20" s="12"/>
      <c r="B20" s="13"/>
      <c r="C20" s="13"/>
      <c r="D20" s="20" t="s">
        <v>20</v>
      </c>
      <c r="E20" s="10">
        <f>VLOOKUP(D20,data!$A$4:$B$13,2,)</f>
        <v>0</v>
      </c>
      <c r="F20" s="20" t="s">
        <v>20</v>
      </c>
      <c r="G20" s="13"/>
      <c r="H20" s="13"/>
      <c r="I20" s="13"/>
      <c r="J20" s="10">
        <f>IF(H20&gt;3,0,IF(OR(D20=data!$A$8,D20=data!$A$9,D20=data!$A$10,D20=data!$A$11,),VLOOKUP(H20,IF(F20=data!A23,data!$A$20:$B$22,data!$A$25:$B$27),2,),0))</f>
        <v>0</v>
      </c>
      <c r="K20" s="20" t="s">
        <v>20</v>
      </c>
      <c r="L20" s="11">
        <f>(G20*E20+(I20-H20)*5+J20)*VLOOKUP(K20,data!$A$30:$B$34,2,)</f>
        <v>0</v>
      </c>
    </row>
    <row r="21" spans="1:12" x14ac:dyDescent="0.25">
      <c r="A21" s="12"/>
      <c r="B21" s="13"/>
      <c r="C21" s="13"/>
      <c r="D21" s="20" t="s">
        <v>20</v>
      </c>
      <c r="E21" s="10">
        <f>VLOOKUP(D21,data!$A$4:$B$13,2,)</f>
        <v>0</v>
      </c>
      <c r="F21" s="20" t="s">
        <v>20</v>
      </c>
      <c r="G21" s="13"/>
      <c r="H21" s="13"/>
      <c r="I21" s="13"/>
      <c r="J21" s="10">
        <f>IF(H21&gt;3,0,IF(OR(D21=data!$A$8,D21=data!$A$9,D21=data!$A$10,D21=data!$A$11,),VLOOKUP(H21,IF(F21=data!A24,data!$A$20:$B$22,data!$A$25:$B$27),2,),0))</f>
        <v>0</v>
      </c>
      <c r="K21" s="20" t="s">
        <v>20</v>
      </c>
      <c r="L21" s="11">
        <f>(G21*E21+(I21-H21)*5+J21)*VLOOKUP(K21,data!$A$30:$B$34,2,)</f>
        <v>0</v>
      </c>
    </row>
    <row r="22" spans="1:12" x14ac:dyDescent="0.25">
      <c r="A22" s="12"/>
      <c r="B22" s="13"/>
      <c r="C22" s="13"/>
      <c r="D22" s="20" t="s">
        <v>20</v>
      </c>
      <c r="E22" s="10">
        <f>VLOOKUP(D22,data!$A$4:$B$13,2,)</f>
        <v>0</v>
      </c>
      <c r="F22" s="20" t="s">
        <v>20</v>
      </c>
      <c r="G22" s="13"/>
      <c r="H22" s="13"/>
      <c r="I22" s="13"/>
      <c r="J22" s="10">
        <f>IF(H22&gt;3,0,IF(OR(D22=data!$A$8,D22=data!$A$9,D22=data!$A$10,D22=data!$A$11,),VLOOKUP(H22,IF(F22=data!A25,data!$A$20:$B$22,data!$A$25:$B$27),2,),0))</f>
        <v>0</v>
      </c>
      <c r="K22" s="20" t="s">
        <v>20</v>
      </c>
      <c r="L22" s="11">
        <f>(G22*E22+(I22-H22)*5+J22)*VLOOKUP(K22,data!$A$30:$B$34,2,)</f>
        <v>0</v>
      </c>
    </row>
    <row r="23" spans="1:12" x14ac:dyDescent="0.25">
      <c r="A23" s="12"/>
      <c r="B23" s="13"/>
      <c r="C23" s="13"/>
      <c r="D23" s="20" t="s">
        <v>20</v>
      </c>
      <c r="E23" s="10">
        <f>VLOOKUP(D23,data!$A$4:$B$13,2,)</f>
        <v>0</v>
      </c>
      <c r="F23" s="20" t="s">
        <v>20</v>
      </c>
      <c r="G23" s="13"/>
      <c r="H23" s="13"/>
      <c r="I23" s="13"/>
      <c r="J23" s="10">
        <f>IF(H23&gt;3,0,IF(OR(D23=data!$A$8,D23=data!$A$9,D23=data!$A$10,D23=data!$A$11,),VLOOKUP(H23,IF(F23=data!A26,data!$A$20:$B$22,data!$A$25:$B$27),2,),0))</f>
        <v>0</v>
      </c>
      <c r="K23" s="20" t="s">
        <v>20</v>
      </c>
      <c r="L23" s="11">
        <f>(G23*E23+(I23-H23)*5+J23)*VLOOKUP(K23,data!$A$30:$B$34,2,)</f>
        <v>0</v>
      </c>
    </row>
    <row r="24" spans="1:12" x14ac:dyDescent="0.25">
      <c r="A24" s="12"/>
      <c r="B24" s="13"/>
      <c r="C24" s="13"/>
      <c r="D24" s="20" t="s">
        <v>20</v>
      </c>
      <c r="E24" s="10">
        <f>VLOOKUP(D24,data!$A$4:$B$13,2,)</f>
        <v>0</v>
      </c>
      <c r="F24" s="20" t="s">
        <v>20</v>
      </c>
      <c r="G24" s="13"/>
      <c r="H24" s="13"/>
      <c r="I24" s="13"/>
      <c r="J24" s="10">
        <f>IF(H24&gt;3,0,IF(OR(D24=data!$A$8,D24=data!$A$9,D24=data!$A$10,D24=data!$A$11,),VLOOKUP(H24,IF(F24=data!A27,data!$A$20:$B$22,data!$A$25:$B$27),2,),0))</f>
        <v>0</v>
      </c>
      <c r="K24" s="20" t="s">
        <v>20</v>
      </c>
      <c r="L24" s="11">
        <f>(G24*E24+(I24-H24)*5+J24)*VLOOKUP(K24,data!$A$30:$B$34,2,)</f>
        <v>0</v>
      </c>
    </row>
    <row r="25" spans="1:12" x14ac:dyDescent="0.25">
      <c r="A25" s="12"/>
      <c r="B25" s="13"/>
      <c r="C25" s="13"/>
      <c r="D25" s="20" t="s">
        <v>20</v>
      </c>
      <c r="E25" s="10">
        <f>VLOOKUP(D25,data!$A$4:$B$13,2,)</f>
        <v>0</v>
      </c>
      <c r="F25" s="20" t="s">
        <v>20</v>
      </c>
      <c r="G25" s="13"/>
      <c r="H25" s="13"/>
      <c r="I25" s="13"/>
      <c r="J25" s="10">
        <f>IF(H25&gt;3,0,IF(OR(D25=data!$A$8,D25=data!$A$9,D25=data!$A$10,D25=data!$A$11,),VLOOKUP(H25,IF(F25=data!A28,data!$A$20:$B$22,data!$A$25:$B$27),2,),0))</f>
        <v>0</v>
      </c>
      <c r="K25" s="20" t="s">
        <v>20</v>
      </c>
      <c r="L25" s="11">
        <f>(G25*E25+(I25-H25)*5+J25)*VLOOKUP(K25,data!$A$30:$B$34,2,)</f>
        <v>0</v>
      </c>
    </row>
    <row r="26" spans="1:12" x14ac:dyDescent="0.25">
      <c r="A26" s="12"/>
      <c r="B26" s="13"/>
      <c r="C26" s="13"/>
      <c r="D26" s="20" t="s">
        <v>20</v>
      </c>
      <c r="E26" s="10">
        <f>VLOOKUP(D26,data!$A$4:$B$13,2,)</f>
        <v>0</v>
      </c>
      <c r="F26" s="20" t="s">
        <v>20</v>
      </c>
      <c r="G26" s="13"/>
      <c r="H26" s="13"/>
      <c r="I26" s="13"/>
      <c r="J26" s="10">
        <f>IF(H26&gt;3,0,IF(OR(D26=data!$A$8,D26=data!$A$9,D26=data!$A$10,D26=data!$A$11,),VLOOKUP(H26,IF(F26=data!A29,data!$A$20:$B$22,data!$A$25:$B$27),2,),0))</f>
        <v>0</v>
      </c>
      <c r="K26" s="20" t="s">
        <v>20</v>
      </c>
      <c r="L26" s="11">
        <f>(G26*E26+(I26-H26)*5+J26)*VLOOKUP(K26,data!$A$30:$B$34,2,)</f>
        <v>0</v>
      </c>
    </row>
    <row r="27" spans="1:12" ht="15.75" thickBot="1" x14ac:dyDescent="0.3">
      <c r="A27" s="12"/>
      <c r="B27" s="13"/>
      <c r="C27" s="13"/>
      <c r="D27" s="20" t="s">
        <v>20</v>
      </c>
      <c r="E27" s="10">
        <f>VLOOKUP(D27,data!$A$4:$B$13,2,)</f>
        <v>0</v>
      </c>
      <c r="F27" s="20" t="s">
        <v>20</v>
      </c>
      <c r="G27" s="13"/>
      <c r="H27" s="13"/>
      <c r="I27" s="13"/>
      <c r="J27" s="10">
        <f>IF(H27&gt;3,0,IF(OR(D27=data!$A$8,D27=data!$A$9,D27=data!$A$10,D27=data!$A$11,),VLOOKUP(H27,IF(F27=data!A30,data!$A$20:$B$22,data!$A$25:$B$27),2,),0))</f>
        <v>0</v>
      </c>
      <c r="K27" s="20" t="s">
        <v>20</v>
      </c>
      <c r="L27" s="11">
        <f>(G27*E27+(I27-H27)*5+J27)*VLOOKUP(K27,data!$A$30:$B$34,2,)</f>
        <v>0</v>
      </c>
    </row>
    <row r="28" spans="1:12" ht="20.25" customHeight="1" thickBot="1" x14ac:dyDescent="0.3">
      <c r="A28" s="42" t="s">
        <v>21</v>
      </c>
      <c r="B28" s="42"/>
      <c r="C28" s="42"/>
      <c r="D28" s="42"/>
      <c r="E28" s="42"/>
      <c r="F28" s="42"/>
      <c r="G28" s="42"/>
      <c r="J28" s="40" t="s">
        <v>35</v>
      </c>
      <c r="K28" s="41"/>
      <c r="L28" s="14">
        <f>SUM(L13:L27)</f>
        <v>0</v>
      </c>
    </row>
    <row r="29" spans="1:12" ht="15" customHeight="1" x14ac:dyDescent="0.25">
      <c r="A29" s="43"/>
      <c r="B29" s="43"/>
      <c r="C29" s="43"/>
      <c r="D29" s="43"/>
      <c r="E29" s="43"/>
      <c r="F29" s="43"/>
      <c r="G29" s="43"/>
    </row>
    <row r="30" spans="1:12" x14ac:dyDescent="0.25">
      <c r="A30" s="43"/>
      <c r="B30" s="43"/>
      <c r="C30" s="43"/>
      <c r="D30" s="43"/>
      <c r="E30" s="43"/>
      <c r="F30" s="43"/>
      <c r="G30" s="43"/>
    </row>
  </sheetData>
  <sheetProtection formatCells="0" formatColumns="0" formatRows="0" insertColumns="0" insertRows="0" insertHyperlinks="0" deleteColumns="0" deleteRows="0" sort="0" autoFilter="0" pivotTables="0"/>
  <mergeCells count="21">
    <mergeCell ref="J28:K28"/>
    <mergeCell ref="A28:G30"/>
    <mergeCell ref="A10:B10"/>
    <mergeCell ref="D10:E10"/>
    <mergeCell ref="G10:I10"/>
    <mergeCell ref="K10:L10"/>
    <mergeCell ref="I8:L8"/>
    <mergeCell ref="I7:L7"/>
    <mergeCell ref="A7:D7"/>
    <mergeCell ref="E7:H7"/>
    <mergeCell ref="A8:D8"/>
    <mergeCell ref="E8:H8"/>
    <mergeCell ref="A5:D5"/>
    <mergeCell ref="E5:H5"/>
    <mergeCell ref="I5:J5"/>
    <mergeCell ref="K5:L5"/>
    <mergeCell ref="A2:L2"/>
    <mergeCell ref="A4:D4"/>
    <mergeCell ref="E4:H4"/>
    <mergeCell ref="I4:J4"/>
    <mergeCell ref="K4:L4"/>
  </mergeCells>
  <pageMargins left="0.25" right="0.25" top="0.75" bottom="0.75" header="0.3" footer="0.3"/>
  <pageSetup paperSize="9" orientation="landscape" r:id="rId1"/>
  <headerFooter>
    <oddHeader>&amp;C&amp;"-,Kurzíva"&amp;K00-047Klub chovatelů Collií a Sheltií - Sportovní pes roku&amp;R&amp;"Aptos"&amp;10&amp;KFF0000 Interní / Internal&amp;1#_x000D_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data!$A$36:$A$39</xm:f>
          </x14:formula1>
          <xm:sqref>E5:H5</xm:sqref>
        </x14:dataValidation>
        <x14:dataValidation type="list" allowBlank="1" showInputMessage="1" showErrorMessage="1" xr:uid="{00000000-0002-0000-0000-000001000000}">
          <x14:formula1>
            <xm:f>data!$A$30:$A$34</xm:f>
          </x14:formula1>
          <xm:sqref>K13:K27</xm:sqref>
        </x14:dataValidation>
        <x14:dataValidation type="list" allowBlank="1" showInputMessage="1" showErrorMessage="1" xr:uid="{00000000-0002-0000-0000-000002000000}">
          <x14:formula1>
            <xm:f>data!$A$16:$A$18</xm:f>
          </x14:formula1>
          <xm:sqref>F13:F27</xm:sqref>
        </x14:dataValidation>
        <x14:dataValidation type="list" allowBlank="1" showInputMessage="1" showErrorMessage="1" xr:uid="{00000000-0002-0000-0000-000003000000}">
          <x14:formula1>
            <xm:f>data!$A$4:$A$12</xm:f>
          </x14:formula1>
          <xm:sqref>D13:D27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34" sqref="D34"/>
    </sheetView>
  </sheetViews>
  <sheetFormatPr defaultRowHeight="15" x14ac:dyDescent="0.25"/>
  <sheetData>
    <row r="1" spans="1:1" x14ac:dyDescent="0.25">
      <c r="A1" t="s">
        <v>47</v>
      </c>
    </row>
    <row r="3" spans="1:1" x14ac:dyDescent="0.25">
      <c r="A3" t="s">
        <v>48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39"/>
  <sheetViews>
    <sheetView workbookViewId="0">
      <selection activeCell="A4" sqref="A4"/>
    </sheetView>
  </sheetViews>
  <sheetFormatPr defaultRowHeight="15" x14ac:dyDescent="0.25"/>
  <cols>
    <col min="1" max="1" width="19.140625" customWidth="1"/>
    <col min="2" max="4" width="13.42578125" customWidth="1"/>
    <col min="5" max="5" width="15.7109375" customWidth="1"/>
    <col min="6" max="6" width="13" customWidth="1"/>
    <col min="7" max="7" width="19.7109375" customWidth="1"/>
    <col min="8" max="8" width="19.5703125" customWidth="1"/>
    <col min="9" max="9" width="16.140625" customWidth="1"/>
  </cols>
  <sheetData>
    <row r="3" spans="1:5" ht="15.75" x14ac:dyDescent="0.25">
      <c r="A3" s="1" t="s">
        <v>4</v>
      </c>
      <c r="B3" s="1" t="s">
        <v>5</v>
      </c>
    </row>
    <row r="4" spans="1:5" ht="15.75" x14ac:dyDescent="0.25">
      <c r="A4" s="2" t="s">
        <v>29</v>
      </c>
      <c r="B4" s="3">
        <v>1</v>
      </c>
    </row>
    <row r="5" spans="1:5" ht="15.75" x14ac:dyDescent="0.25">
      <c r="A5" s="2" t="s">
        <v>30</v>
      </c>
      <c r="B5" s="3">
        <v>1.5</v>
      </c>
    </row>
    <row r="6" spans="1:5" ht="23.25" x14ac:dyDescent="0.35">
      <c r="A6" s="2" t="s">
        <v>31</v>
      </c>
      <c r="B6" s="3">
        <v>2</v>
      </c>
      <c r="D6" s="18" t="s">
        <v>23</v>
      </c>
      <c r="E6" s="18"/>
    </row>
    <row r="7" spans="1:5" ht="15.75" x14ac:dyDescent="0.25">
      <c r="A7" s="2" t="s">
        <v>32</v>
      </c>
      <c r="B7" s="3">
        <v>3</v>
      </c>
    </row>
    <row r="8" spans="1:5" ht="15.75" x14ac:dyDescent="0.25">
      <c r="A8" s="17" t="s">
        <v>37</v>
      </c>
      <c r="B8" s="3">
        <v>1</v>
      </c>
    </row>
    <row r="9" spans="1:5" ht="15.75" x14ac:dyDescent="0.25">
      <c r="A9" s="17" t="s">
        <v>38</v>
      </c>
      <c r="B9" s="3">
        <v>1.5</v>
      </c>
    </row>
    <row r="10" spans="1:5" ht="15.75" x14ac:dyDescent="0.25">
      <c r="A10" s="17" t="s">
        <v>40</v>
      </c>
      <c r="B10" s="3">
        <v>2</v>
      </c>
    </row>
    <row r="11" spans="1:5" ht="15.75" x14ac:dyDescent="0.25">
      <c r="A11" s="17" t="s">
        <v>39</v>
      </c>
      <c r="B11" s="3">
        <v>3</v>
      </c>
    </row>
    <row r="12" spans="1:5" ht="15.75" x14ac:dyDescent="0.25">
      <c r="A12" s="17" t="s">
        <v>20</v>
      </c>
      <c r="B12" s="3"/>
    </row>
    <row r="13" spans="1:5" ht="15.75" x14ac:dyDescent="0.25">
      <c r="A13" s="17"/>
      <c r="B13" s="16"/>
    </row>
    <row r="16" spans="1:5" ht="15.75" x14ac:dyDescent="0.25">
      <c r="A16" s="17" t="s">
        <v>28</v>
      </c>
    </row>
    <row r="17" spans="1:2" ht="15.75" x14ac:dyDescent="0.25">
      <c r="A17" s="17" t="s">
        <v>27</v>
      </c>
    </row>
    <row r="18" spans="1:2" ht="15.75" x14ac:dyDescent="0.25">
      <c r="A18" s="17" t="s">
        <v>20</v>
      </c>
    </row>
    <row r="19" spans="1:2" ht="15.75" x14ac:dyDescent="0.25">
      <c r="A19" s="1" t="s">
        <v>6</v>
      </c>
      <c r="B19" s="1" t="s">
        <v>7</v>
      </c>
    </row>
    <row r="20" spans="1:2" ht="15.75" x14ac:dyDescent="0.25">
      <c r="A20" s="4">
        <v>1</v>
      </c>
      <c r="B20" s="3">
        <v>15</v>
      </c>
    </row>
    <row r="21" spans="1:2" ht="15.75" x14ac:dyDescent="0.25">
      <c r="A21" s="4">
        <v>2</v>
      </c>
      <c r="B21" s="3">
        <v>10</v>
      </c>
    </row>
    <row r="22" spans="1:2" ht="15.75" x14ac:dyDescent="0.25">
      <c r="A22" s="4">
        <v>3</v>
      </c>
      <c r="B22" s="3">
        <v>5</v>
      </c>
    </row>
    <row r="23" spans="1:2" ht="15.75" x14ac:dyDescent="0.25">
      <c r="A23" s="15"/>
      <c r="B23" s="16"/>
    </row>
    <row r="24" spans="1:2" ht="15.75" x14ac:dyDescent="0.25">
      <c r="A24" s="1" t="s">
        <v>6</v>
      </c>
      <c r="B24" s="1" t="s">
        <v>7</v>
      </c>
    </row>
    <row r="25" spans="1:2" ht="15.75" x14ac:dyDescent="0.25">
      <c r="A25" s="4">
        <v>1</v>
      </c>
      <c r="B25" s="3">
        <v>30</v>
      </c>
    </row>
    <row r="26" spans="1:2" ht="15.75" x14ac:dyDescent="0.25">
      <c r="A26" s="4">
        <v>2</v>
      </c>
      <c r="B26" s="3">
        <v>20</v>
      </c>
    </row>
    <row r="27" spans="1:2" ht="15.75" x14ac:dyDescent="0.25">
      <c r="A27" s="4">
        <v>3</v>
      </c>
      <c r="B27" s="3">
        <v>10</v>
      </c>
    </row>
    <row r="28" spans="1:2" ht="15.75" x14ac:dyDescent="0.25">
      <c r="A28" s="15"/>
      <c r="B28" s="16"/>
    </row>
    <row r="30" spans="1:2" ht="15.75" x14ac:dyDescent="0.25">
      <c r="A30" s="5" t="s">
        <v>36</v>
      </c>
      <c r="B30" s="3">
        <v>1</v>
      </c>
    </row>
    <row r="31" spans="1:2" ht="15.75" x14ac:dyDescent="0.25">
      <c r="A31" s="5" t="s">
        <v>25</v>
      </c>
      <c r="B31" s="3">
        <v>1.5</v>
      </c>
    </row>
    <row r="32" spans="1:2" ht="15.75" x14ac:dyDescent="0.25">
      <c r="A32" s="5" t="s">
        <v>26</v>
      </c>
      <c r="B32" s="3">
        <v>2</v>
      </c>
    </row>
    <row r="33" spans="1:2" ht="15.75" x14ac:dyDescent="0.25">
      <c r="A33" s="5" t="s">
        <v>8</v>
      </c>
      <c r="B33" s="3">
        <v>3</v>
      </c>
    </row>
    <row r="34" spans="1:2" ht="15.75" x14ac:dyDescent="0.25">
      <c r="A34" s="17" t="s">
        <v>20</v>
      </c>
      <c r="B34" s="16"/>
    </row>
    <row r="36" spans="1:2" x14ac:dyDescent="0.25">
      <c r="A36" t="s">
        <v>17</v>
      </c>
    </row>
    <row r="37" spans="1:2" x14ac:dyDescent="0.25">
      <c r="A37" t="s">
        <v>18</v>
      </c>
    </row>
    <row r="38" spans="1:2" x14ac:dyDescent="0.25">
      <c r="A38" t="s">
        <v>19</v>
      </c>
    </row>
    <row r="39" spans="1:2" x14ac:dyDescent="0.25">
      <c r="A39" t="s">
        <v>20</v>
      </c>
    </row>
  </sheetData>
  <pageMargins left="0.7" right="0.7" top="0.78740157499999996" bottom="0.78740157499999996" header="0.3" footer="0.3"/>
  <pageSetup paperSize="9" orientation="portrait" horizontalDpi="0" verticalDpi="0" r:id="rId1"/>
  <headerFooter>
    <oddHeader>&amp;R&amp;"Aptos"&amp;10&amp;KFF0000 Interní /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</vt:lpstr>
      <vt:lpstr>Poznámky</vt:lpstr>
      <vt:lpstr>data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KUC490</dc:creator>
  <cp:lastModifiedBy>Žáková Helena</cp:lastModifiedBy>
  <dcterms:created xsi:type="dcterms:W3CDTF">2017-11-28T12:10:43Z</dcterms:created>
  <dcterms:modified xsi:type="dcterms:W3CDTF">2026-02-02T13:12:47Z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457a80-a913-4d39-bdf7-f6cf5ccab4cf_Enabled">
    <vt:lpwstr>true</vt:lpwstr>
  </property>
  <property fmtid="{D5CDD505-2E9C-101B-9397-08002B2CF9AE}" pid="3" name="MSIP_Label_33457a80-a913-4d39-bdf7-f6cf5ccab4cf_SetDate">
    <vt:lpwstr>2024-10-31T07:39:14Z</vt:lpwstr>
  </property>
  <property fmtid="{D5CDD505-2E9C-101B-9397-08002B2CF9AE}" pid="4" name="MSIP_Label_33457a80-a913-4d39-bdf7-f6cf5ccab4cf_Method">
    <vt:lpwstr>Privileged</vt:lpwstr>
  </property>
  <property fmtid="{D5CDD505-2E9C-101B-9397-08002B2CF9AE}" pid="5" name="MSIP_Label_33457a80-a913-4d39-bdf7-f6cf5ccab4cf_Name">
    <vt:lpwstr>Nechráněné</vt:lpwstr>
  </property>
  <property fmtid="{D5CDD505-2E9C-101B-9397-08002B2CF9AE}" pid="6" name="MSIP_Label_33457a80-a913-4d39-bdf7-f6cf5ccab4cf_SiteId">
    <vt:lpwstr>9cca307d-eed7-47e0-a567-a3b37ba0308b</vt:lpwstr>
  </property>
  <property fmtid="{D5CDD505-2E9C-101B-9397-08002B2CF9AE}" pid="7" name="MSIP_Label_33457a80-a913-4d39-bdf7-f6cf5ccab4cf_ActionId">
    <vt:lpwstr>4756ac1d-ba50-4112-81d4-01c033fe36ca</vt:lpwstr>
  </property>
  <property fmtid="{D5CDD505-2E9C-101B-9397-08002B2CF9AE}" pid="8" name="MSIP_Label_33457a80-a913-4d39-bdf7-f6cf5ccab4cf_ContentBits">
    <vt:lpwstr>0</vt:lpwstr>
  </property>
  <property fmtid="{D5CDD505-2E9C-101B-9397-08002B2CF9AE}" pid="9" name="MSIP_Label_efc42023-885b-415c-9dc0-840c9a46be57_Enabled">
    <vt:lpwstr>true</vt:lpwstr>
  </property>
  <property fmtid="{D5CDD505-2E9C-101B-9397-08002B2CF9AE}" pid="10" name="MSIP_Label_efc42023-885b-415c-9dc0-840c9a46be57_SetDate">
    <vt:lpwstr>2026-02-02T13:12:44Z</vt:lpwstr>
  </property>
  <property fmtid="{D5CDD505-2E9C-101B-9397-08002B2CF9AE}" pid="11" name="MSIP_Label_efc42023-885b-415c-9dc0-840c9a46be57_Method">
    <vt:lpwstr>Standard</vt:lpwstr>
  </property>
  <property fmtid="{D5CDD505-2E9C-101B-9397-08002B2CF9AE}" pid="12" name="MSIP_Label_efc42023-885b-415c-9dc0-840c9a46be57_Name">
    <vt:lpwstr>InterniInternal</vt:lpwstr>
  </property>
  <property fmtid="{D5CDD505-2E9C-101B-9397-08002B2CF9AE}" pid="13" name="MSIP_Label_efc42023-885b-415c-9dc0-840c9a46be57_SiteId">
    <vt:lpwstr>364a85f4-122c-4f80-a784-07cf5e31f112</vt:lpwstr>
  </property>
  <property fmtid="{D5CDD505-2E9C-101B-9397-08002B2CF9AE}" pid="14" name="MSIP_Label_efc42023-885b-415c-9dc0-840c9a46be57_ActionId">
    <vt:lpwstr>0abcb9d9-b78d-4faf-b8e5-fd862da1abc6</vt:lpwstr>
  </property>
  <property fmtid="{D5CDD505-2E9C-101B-9397-08002B2CF9AE}" pid="15" name="MSIP_Label_efc42023-885b-415c-9dc0-840c9a46be57_ContentBits">
    <vt:lpwstr>1</vt:lpwstr>
  </property>
  <property fmtid="{D5CDD505-2E9C-101B-9397-08002B2CF9AE}" pid="16" name="MSIP_Label_efc42023-885b-415c-9dc0-840c9a46be57_Tag">
    <vt:lpwstr>10, 3, 0, 1</vt:lpwstr>
  </property>
</Properties>
</file>